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imenez\Desktop\"/>
    </mc:Choice>
  </mc:AlternateContent>
  <bookViews>
    <workbookView xWindow="0" yWindow="0" windowWidth="26880" windowHeight="11820"/>
  </bookViews>
  <sheets>
    <sheet name="Tabelle1" sheetId="1" r:id="rId1"/>
    <sheet name="Tabelle2" sheetId="2" r:id="rId2"/>
    <sheet name="Tabelle3" sheetId="3" r:id="rId3"/>
    <sheet name="Compatibility Report" sheetId="4" r:id="rId4"/>
  </sheets>
  <calcPr calcId="152511"/>
</workbook>
</file>

<file path=xl/calcChain.xml><?xml version="1.0" encoding="utf-8"?>
<calcChain xmlns="http://schemas.openxmlformats.org/spreadsheetml/2006/main">
  <c r="F3" i="1" l="1"/>
  <c r="D11" i="1"/>
  <c r="F11" i="1" s="1"/>
  <c r="D18" i="1" s="1"/>
  <c r="E4" i="1"/>
  <c r="F4" i="1"/>
  <c r="D12" i="1" s="1"/>
  <c r="F12" i="1" s="1"/>
  <c r="E12" i="1"/>
  <c r="E13" i="1"/>
  <c r="F5" i="1"/>
  <c r="D13" i="1" s="1"/>
  <c r="F6" i="1"/>
  <c r="D14" i="1"/>
  <c r="E19" i="1" l="1"/>
  <c r="D19" i="1"/>
  <c r="F19" i="1" s="1"/>
  <c r="F18" i="1"/>
  <c r="D25" i="1" s="1"/>
  <c r="F13" i="1"/>
  <c r="F25" i="1" l="1"/>
  <c r="D20" i="1"/>
  <c r="E20" i="1"/>
  <c r="E26" i="1"/>
  <c r="D26" i="1" s="1"/>
  <c r="F26" i="1" s="1"/>
  <c r="F14" i="1"/>
  <c r="D21" i="1" s="1"/>
  <c r="F20" i="1" l="1"/>
  <c r="E27" i="1" l="1"/>
  <c r="D27" i="1"/>
  <c r="F21" i="1"/>
  <c r="D28" i="1" s="1"/>
  <c r="F27" i="1" l="1"/>
  <c r="F28" i="1" s="1"/>
</calcChain>
</file>

<file path=xl/sharedStrings.xml><?xml version="1.0" encoding="utf-8"?>
<sst xmlns="http://schemas.openxmlformats.org/spreadsheetml/2006/main" count="61" uniqueCount="28">
  <si>
    <t>Masse</t>
  </si>
  <si>
    <t>Temperatur</t>
  </si>
  <si>
    <t>Wärmekap.</t>
  </si>
  <si>
    <t>kg</t>
  </si>
  <si>
    <t>°C</t>
  </si>
  <si>
    <t>kJ/(kg*K)</t>
  </si>
  <si>
    <t>Zubrühen 1</t>
  </si>
  <si>
    <t>Zubrühen 2</t>
  </si>
  <si>
    <t>Zubrühen 3</t>
  </si>
  <si>
    <t>Schüttung</t>
  </si>
  <si>
    <t>Ergebnis</t>
  </si>
  <si>
    <t>Einmaisch-wasser</t>
  </si>
  <si>
    <t>Bottich-maische</t>
  </si>
  <si>
    <t>Abkühlung pro Rast</t>
  </si>
  <si>
    <t>K</t>
  </si>
  <si>
    <t>Dekoktion?</t>
  </si>
  <si>
    <t>0 = zus. Wasser,
1 = Kochmaische</t>
  </si>
  <si>
    <t>gelb: Eingabe-
felder</t>
  </si>
  <si>
    <t>Volumen</t>
  </si>
  <si>
    <t>l</t>
  </si>
  <si>
    <t>Compatibility Report for Copy of Mischkreuz_neu.xls</t>
  </si>
  <si>
    <t>Run on 08/05/2018 16:01</t>
  </si>
  <si>
    <t>The following features in this workbook are not supported by earlier versions of Excel. These features may be lost or degraded when opening this workbook in an earlier version of Excel or if you save this workbook in an earlier file format.</t>
  </si>
  <si>
    <t>Minor loss of fidelity</t>
  </si>
  <si>
    <t># of occurrences</t>
  </si>
  <si>
    <t>Version</t>
  </si>
  <si>
    <t>Some cells or styles in this workbook contain formatting that is not supported by the selected file format. These formats will be converted to the closest format available.</t>
  </si>
  <si>
    <t>Excel 97-2003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</si>
</sst>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2" formatCode="0.0"/>
  </numFmts>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9" tint="0.7999816888943144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s>
  <cellStyleXfs count="1">
    <xf numFmtId="0" fontId="0" fillId="0" borderId="0"/>
  </cellStyleXfs>
  <cellXfs count="39">
    <xf numFmtId="0" fontId="0" fillId="0" borderId="0" xfId="0"/>
    <xf numFmtId="0" fontId="0" fillId="0" borderId="1" xfId="0" applyBorder="1"/>
    <xf numFmtId="0" fontId="0" fillId="0" borderId="1" xfId="0" applyBorder="1" applyAlignment="1">
      <alignment wrapText="1"/>
    </xf>
    <xf numFmtId="172" fontId="0" fillId="0" borderId="1" xfId="0" applyNumberFormat="1" applyBorder="1"/>
    <xf numFmtId="172" fontId="0" fillId="0" borderId="1" xfId="0" applyNumberFormat="1" applyFill="1" applyBorder="1"/>
    <xf numFmtId="0" fontId="1" fillId="0" borderId="1" xfId="0" applyFont="1" applyBorder="1"/>
    <xf numFmtId="0" fontId="0" fillId="0" borderId="1" xfId="0" quotePrefix="1" applyBorder="1" applyAlignment="1">
      <alignment wrapText="1"/>
    </xf>
    <xf numFmtId="0" fontId="0" fillId="0" borderId="2" xfId="0" applyBorder="1"/>
    <xf numFmtId="0" fontId="0" fillId="0" borderId="3" xfId="0" applyBorder="1"/>
    <xf numFmtId="0" fontId="0" fillId="0" borderId="3" xfId="0" applyBorder="1" applyAlignment="1">
      <alignment wrapText="1"/>
    </xf>
    <xf numFmtId="172" fontId="0" fillId="0" borderId="4" xfId="0" applyNumberFormat="1" applyFill="1" applyBorder="1"/>
    <xf numFmtId="0" fontId="0" fillId="2" borderId="4" xfId="0" applyFill="1" applyBorder="1"/>
    <xf numFmtId="172" fontId="1" fillId="2" borderId="5" xfId="0" applyNumberFormat="1" applyFont="1" applyFill="1" applyBorder="1"/>
    <xf numFmtId="172" fontId="1" fillId="2" borderId="6" xfId="0" applyNumberFormat="1" applyFont="1" applyFill="1" applyBorder="1"/>
    <xf numFmtId="172" fontId="0" fillId="0" borderId="7" xfId="0" applyNumberFormat="1" applyBorder="1"/>
    <xf numFmtId="172" fontId="0" fillId="0" borderId="8" xfId="0" applyNumberFormat="1" applyFill="1" applyBorder="1"/>
    <xf numFmtId="172" fontId="0" fillId="0" borderId="9" xfId="0" applyNumberFormat="1" applyBorder="1"/>
    <xf numFmtId="172" fontId="0" fillId="2" borderId="10" xfId="0" applyNumberFormat="1" applyFill="1" applyBorder="1"/>
    <xf numFmtId="172" fontId="0" fillId="2" borderId="11" xfId="0" applyNumberFormat="1" applyFill="1" applyBorder="1"/>
    <xf numFmtId="172" fontId="1" fillId="0" borderId="12" xfId="0" applyNumberFormat="1" applyFont="1" applyBorder="1"/>
    <xf numFmtId="0" fontId="0" fillId="2" borderId="3" xfId="0" applyFill="1" applyBorder="1"/>
    <xf numFmtId="172" fontId="0" fillId="0" borderId="5" xfId="0" applyNumberFormat="1" applyBorder="1"/>
    <xf numFmtId="172" fontId="0" fillId="0" borderId="8" xfId="0" applyNumberFormat="1" applyBorder="1"/>
    <xf numFmtId="172" fontId="0" fillId="0" borderId="10" xfId="0" applyNumberFormat="1" applyBorder="1"/>
    <xf numFmtId="0" fontId="0" fillId="2" borderId="0" xfId="0" applyFill="1" applyAlignment="1">
      <alignment wrapText="1"/>
    </xf>
    <xf numFmtId="172" fontId="0" fillId="0" borderId="13" xfId="0" applyNumberFormat="1" applyBorder="1"/>
    <xf numFmtId="172" fontId="1" fillId="0" borderId="14" xfId="0" applyNumberFormat="1" applyFont="1" applyFill="1" applyBorder="1"/>
    <xf numFmtId="172" fontId="0" fillId="0" borderId="13" xfId="0" applyNumberFormat="1" applyFill="1" applyBorder="1"/>
    <xf numFmtId="172" fontId="0" fillId="0" borderId="14" xfId="0" applyNumberFormat="1" applyBorder="1"/>
    <xf numFmtId="172" fontId="0" fillId="0" borderId="4" xfId="0" applyNumberFormat="1" applyFont="1" applyFill="1" applyBorder="1"/>
    <xf numFmtId="0" fontId="0" fillId="0" borderId="0" xfId="0" applyFill="1"/>
    <xf numFmtId="0" fontId="1" fillId="0" borderId="0" xfId="0" applyNumberFormat="1" applyFont="1" applyAlignment="1">
      <alignment vertical="top" wrapText="1"/>
    </xf>
    <xf numFmtId="0" fontId="0" fillId="0" borderId="0" xfId="0" applyNumberFormat="1" applyAlignment="1">
      <alignment vertical="top" wrapText="1"/>
    </xf>
    <xf numFmtId="0" fontId="0" fillId="0" borderId="15" xfId="0" applyNumberFormat="1" applyBorder="1" applyAlignment="1">
      <alignment vertical="top" wrapText="1"/>
    </xf>
    <xf numFmtId="0" fontId="0" fillId="0" borderId="16" xfId="0" applyNumberFormat="1" applyBorder="1" applyAlignment="1">
      <alignment vertical="top" wrapText="1"/>
    </xf>
    <xf numFmtId="0" fontId="1"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16" xfId="0" applyNumberFormat="1" applyBorder="1" applyAlignment="1">
      <alignment horizontal="center" vertical="top" wrapText="1"/>
    </xf>
    <xf numFmtId="0" fontId="0" fillId="0" borderId="17" xfId="0" applyNumberFormat="1" applyBorder="1" applyAlignment="1">
      <alignment horizontal="center" vertical="top"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H28"/>
  <sheetViews>
    <sheetView tabSelected="1" workbookViewId="0">
      <selection activeCell="J20" sqref="J20"/>
    </sheetView>
  </sheetViews>
  <sheetFormatPr defaultRowHeight="15" x14ac:dyDescent="0.25"/>
  <cols>
    <col min="1" max="2" width="11.42578125" customWidth="1"/>
    <col min="3" max="3" width="16.42578125" customWidth="1"/>
    <col min="4" max="256" width="11.42578125" customWidth="1"/>
  </cols>
  <sheetData>
    <row r="2" spans="2:8" ht="45.75" thickBot="1" x14ac:dyDescent="0.3">
      <c r="B2" s="1"/>
      <c r="C2" s="1"/>
      <c r="D2" s="8" t="s">
        <v>9</v>
      </c>
      <c r="E2" s="9" t="s">
        <v>11</v>
      </c>
      <c r="F2" s="8" t="s">
        <v>10</v>
      </c>
      <c r="H2" s="24" t="s">
        <v>17</v>
      </c>
    </row>
    <row r="3" spans="2:8" x14ac:dyDescent="0.25">
      <c r="B3" s="1" t="s">
        <v>0</v>
      </c>
      <c r="C3" s="7" t="s">
        <v>3</v>
      </c>
      <c r="D3" s="12">
        <v>9</v>
      </c>
      <c r="E3" s="13">
        <v>20</v>
      </c>
      <c r="F3" s="14">
        <f>D3+E3</f>
        <v>29</v>
      </c>
    </row>
    <row r="4" spans="2:8" x14ac:dyDescent="0.25">
      <c r="B4" s="1" t="s">
        <v>18</v>
      </c>
      <c r="C4" s="7" t="s">
        <v>19</v>
      </c>
      <c r="D4" s="26"/>
      <c r="E4" s="29">
        <f>E3</f>
        <v>20</v>
      </c>
      <c r="F4" s="27">
        <f>E4+0.75*D3</f>
        <v>26.75</v>
      </c>
    </row>
    <row r="5" spans="2:8" x14ac:dyDescent="0.25">
      <c r="B5" s="1" t="s">
        <v>2</v>
      </c>
      <c r="C5" s="7" t="s">
        <v>5</v>
      </c>
      <c r="D5" s="15">
        <v>1.7</v>
      </c>
      <c r="E5" s="4">
        <v>4.2</v>
      </c>
      <c r="F5" s="16">
        <f>(D3*D5+E3*E5)/F3</f>
        <v>3.4241379310344828</v>
      </c>
    </row>
    <row r="6" spans="2:8" ht="15.75" thickBot="1" x14ac:dyDescent="0.3">
      <c r="B6" s="1" t="s">
        <v>1</v>
      </c>
      <c r="C6" s="7" t="s">
        <v>4</v>
      </c>
      <c r="D6" s="17">
        <v>20</v>
      </c>
      <c r="E6" s="18">
        <v>49</v>
      </c>
      <c r="F6" s="19">
        <f>(D3*D5*D6+E3*E5*E6)/(F3*F5)</f>
        <v>44.531722054380666</v>
      </c>
    </row>
    <row r="7" spans="2:8" ht="30" x14ac:dyDescent="0.25">
      <c r="B7" s="2" t="s">
        <v>13</v>
      </c>
      <c r="C7" s="1" t="s">
        <v>14</v>
      </c>
      <c r="D7" s="10"/>
      <c r="E7" s="10"/>
      <c r="F7" s="11">
        <v>-1</v>
      </c>
    </row>
    <row r="9" spans="2:8" ht="30" x14ac:dyDescent="0.25">
      <c r="B9" s="1"/>
      <c r="C9" s="1"/>
      <c r="D9" s="2" t="s">
        <v>12</v>
      </c>
      <c r="E9" s="5" t="s">
        <v>6</v>
      </c>
      <c r="F9" s="1" t="s">
        <v>10</v>
      </c>
    </row>
    <row r="10" spans="2:8" ht="30.75" thickBot="1" x14ac:dyDescent="0.3">
      <c r="B10" s="1" t="s">
        <v>15</v>
      </c>
      <c r="C10" s="6" t="s">
        <v>16</v>
      </c>
      <c r="D10" s="8"/>
      <c r="E10" s="20">
        <v>0</v>
      </c>
      <c r="F10" s="8"/>
    </row>
    <row r="11" spans="2:8" x14ac:dyDescent="0.25">
      <c r="B11" s="1" t="s">
        <v>0</v>
      </c>
      <c r="C11" s="7" t="s">
        <v>3</v>
      </c>
      <c r="D11" s="21">
        <f>IF(E10=1,F3-E11,IF(E10=0,F3,0))</f>
        <v>29</v>
      </c>
      <c r="E11" s="13">
        <v>8</v>
      </c>
      <c r="F11" s="14">
        <f>D11+E11</f>
        <v>37</v>
      </c>
    </row>
    <row r="12" spans="2:8" x14ac:dyDescent="0.25">
      <c r="B12" s="1" t="s">
        <v>18</v>
      </c>
      <c r="C12" s="7" t="s">
        <v>19</v>
      </c>
      <c r="D12" s="28">
        <f>IF(E10=1,F4-E12,IF(E10=0,F4,0))</f>
        <v>26.75</v>
      </c>
      <c r="E12" s="29">
        <f>IF(E10=1,E11*F4/F3,IF(E10=0,E11,0))</f>
        <v>8</v>
      </c>
      <c r="F12" s="25">
        <f>D12+E12</f>
        <v>34.75</v>
      </c>
    </row>
    <row r="13" spans="2:8" x14ac:dyDescent="0.25">
      <c r="B13" s="1" t="s">
        <v>2</v>
      </c>
      <c r="C13" s="7" t="s">
        <v>5</v>
      </c>
      <c r="D13" s="22">
        <f>F5</f>
        <v>3.4241379310344828</v>
      </c>
      <c r="E13" s="3">
        <f>IF(E10=1,F5,IF(E10=0,E5,0))</f>
        <v>4.2</v>
      </c>
      <c r="F13" s="16">
        <f>(D11*D13+E11*E13)/F11</f>
        <v>3.5918918918918918</v>
      </c>
    </row>
    <row r="14" spans="2:8" ht="15.75" thickBot="1" x14ac:dyDescent="0.3">
      <c r="B14" s="1" t="s">
        <v>1</v>
      </c>
      <c r="C14" s="7" t="s">
        <v>4</v>
      </c>
      <c r="D14" s="23">
        <f>F6+F7</f>
        <v>43.531722054380666</v>
      </c>
      <c r="E14" s="18">
        <v>95</v>
      </c>
      <c r="F14" s="19">
        <f>(D11*D13*D14+E11*E13*E14)/(F11*F13)</f>
        <v>56.544018058690739</v>
      </c>
    </row>
    <row r="16" spans="2:8" ht="30" x14ac:dyDescent="0.25">
      <c r="B16" s="1"/>
      <c r="C16" s="1"/>
      <c r="D16" s="2" t="s">
        <v>12</v>
      </c>
      <c r="E16" s="5" t="s">
        <v>7</v>
      </c>
      <c r="F16" s="1" t="s">
        <v>10</v>
      </c>
    </row>
    <row r="17" spans="2:6" ht="30.75" thickBot="1" x14ac:dyDescent="0.3">
      <c r="B17" s="1" t="s">
        <v>15</v>
      </c>
      <c r="C17" s="6" t="s">
        <v>16</v>
      </c>
      <c r="D17" s="8"/>
      <c r="E17" s="20">
        <v>1</v>
      </c>
      <c r="F17" s="8"/>
    </row>
    <row r="18" spans="2:6" x14ac:dyDescent="0.25">
      <c r="B18" s="1" t="s">
        <v>0</v>
      </c>
      <c r="C18" s="7" t="s">
        <v>3</v>
      </c>
      <c r="D18" s="21">
        <f>IF(E17=1,F11-E18,IF(E17=0,F11,0))</f>
        <v>28</v>
      </c>
      <c r="E18" s="13">
        <v>9</v>
      </c>
      <c r="F18" s="14">
        <f>D18+E18</f>
        <v>37</v>
      </c>
    </row>
    <row r="19" spans="2:6" s="30" customFormat="1" x14ac:dyDescent="0.25">
      <c r="B19" s="1" t="s">
        <v>18</v>
      </c>
      <c r="C19" s="7" t="s">
        <v>19</v>
      </c>
      <c r="D19" s="28">
        <f>IF(E17=1,F12-E19,IF(E17=0,F12,0))</f>
        <v>26.297297297297298</v>
      </c>
      <c r="E19" s="29">
        <f>IF(E17=1,E18*F12/F11,IF(E17=0,E18,0))</f>
        <v>8.4527027027027035</v>
      </c>
      <c r="F19" s="25">
        <f>D19+E19</f>
        <v>34.75</v>
      </c>
    </row>
    <row r="20" spans="2:6" x14ac:dyDescent="0.25">
      <c r="B20" s="1" t="s">
        <v>2</v>
      </c>
      <c r="C20" s="7" t="s">
        <v>5</v>
      </c>
      <c r="D20" s="22">
        <f>F13</f>
        <v>3.5918918918918918</v>
      </c>
      <c r="E20" s="3">
        <f>IF(E17=1,F13,IF(E17=0,E5,0))</f>
        <v>3.5918918918918918</v>
      </c>
      <c r="F20" s="16">
        <f>(D18*D20+E18*E20)/F18</f>
        <v>3.5918918918918918</v>
      </c>
    </row>
    <row r="21" spans="2:6" ht="15.75" thickBot="1" x14ac:dyDescent="0.3">
      <c r="B21" s="1" t="s">
        <v>1</v>
      </c>
      <c r="C21" s="7" t="s">
        <v>4</v>
      </c>
      <c r="D21" s="23">
        <f>F7+F14</f>
        <v>55.544018058690739</v>
      </c>
      <c r="E21" s="18">
        <v>95</v>
      </c>
      <c r="F21" s="19">
        <f>(D18*D20*D21+E18*E20*E21)/(F18*F20)</f>
        <v>65.141419071441632</v>
      </c>
    </row>
    <row r="23" spans="2:6" ht="30" x14ac:dyDescent="0.25">
      <c r="B23" s="1"/>
      <c r="C23" s="1"/>
      <c r="D23" s="2" t="s">
        <v>12</v>
      </c>
      <c r="E23" s="5" t="s">
        <v>8</v>
      </c>
      <c r="F23" s="1" t="s">
        <v>10</v>
      </c>
    </row>
    <row r="24" spans="2:6" ht="30.75" thickBot="1" x14ac:dyDescent="0.3">
      <c r="B24" s="1" t="s">
        <v>15</v>
      </c>
      <c r="C24" s="6" t="s">
        <v>16</v>
      </c>
      <c r="D24" s="8"/>
      <c r="E24" s="20">
        <v>1</v>
      </c>
      <c r="F24" s="8"/>
    </row>
    <row r="25" spans="2:6" x14ac:dyDescent="0.25">
      <c r="B25" s="1" t="s">
        <v>0</v>
      </c>
      <c r="C25" s="7" t="s">
        <v>3</v>
      </c>
      <c r="D25" s="21">
        <f>IF(E24=1,F18-E25,IF(E24=0,F18,0))</f>
        <v>24</v>
      </c>
      <c r="E25" s="13">
        <v>13</v>
      </c>
      <c r="F25" s="14">
        <f>D25+E25</f>
        <v>37</v>
      </c>
    </row>
    <row r="26" spans="2:6" s="30" customFormat="1" x14ac:dyDescent="0.25">
      <c r="B26" s="1" t="s">
        <v>18</v>
      </c>
      <c r="C26" s="7" t="s">
        <v>19</v>
      </c>
      <c r="D26" s="28">
        <f>IF(E24=1,F19-E26,IF(E24=0,F19,0))</f>
        <v>22.54054054054054</v>
      </c>
      <c r="E26" s="29">
        <f>IF(E24=1,E25*F19/F18,IF(E24=0,E25,0))</f>
        <v>12.20945945945946</v>
      </c>
      <c r="F26" s="25">
        <f>D26+E26</f>
        <v>34.75</v>
      </c>
    </row>
    <row r="27" spans="2:6" x14ac:dyDescent="0.25">
      <c r="B27" s="1" t="s">
        <v>2</v>
      </c>
      <c r="C27" s="7" t="s">
        <v>5</v>
      </c>
      <c r="D27" s="22">
        <f>F20</f>
        <v>3.5918918918918918</v>
      </c>
      <c r="E27" s="3">
        <f>IF(E24=1,F20,IF(E24=0,E5,0))</f>
        <v>3.5918918918918918</v>
      </c>
      <c r="F27" s="16">
        <f>(D25*D27+E25*E27)/F25</f>
        <v>3.5918918918918914</v>
      </c>
    </row>
    <row r="28" spans="2:6" ht="15.75" thickBot="1" x14ac:dyDescent="0.3">
      <c r="B28" s="1" t="s">
        <v>1</v>
      </c>
      <c r="C28" s="7" t="s">
        <v>4</v>
      </c>
      <c r="D28" s="23">
        <f>F7+F21</f>
        <v>64.141419071441632</v>
      </c>
      <c r="E28" s="18">
        <v>95</v>
      </c>
      <c r="F28" s="19">
        <f>(D25*D27*D28+E25*E27*E28)/(F25*F27)</f>
        <v>74.983623181475664</v>
      </c>
    </row>
  </sheetData>
  <pageMargins left="0.70866141732283472" right="0.70866141732283472" top="0.78740157480314965" bottom="0.78740157480314965" header="0.31496062992125984" footer="0.31496062992125984"/>
  <pageSetup paperSize="9" scale="84"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256" width="11.42578125" customWidth="1"/>
  </cols>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256" width="11.42578125" customWidth="1"/>
  </cols>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10"/>
  <sheetViews>
    <sheetView showGridLines="0" workbookViewId="0"/>
  </sheetViews>
  <sheetFormatPr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31" t="s">
        <v>20</v>
      </c>
      <c r="C1" s="31"/>
      <c r="D1" s="35"/>
      <c r="E1" s="35"/>
      <c r="F1" s="35"/>
    </row>
    <row r="2" spans="2:6" x14ac:dyDescent="0.25">
      <c r="B2" s="31" t="s">
        <v>21</v>
      </c>
      <c r="C2" s="31"/>
      <c r="D2" s="35"/>
      <c r="E2" s="35"/>
      <c r="F2" s="35"/>
    </row>
    <row r="3" spans="2:6" x14ac:dyDescent="0.25">
      <c r="B3" s="32"/>
      <c r="C3" s="32"/>
      <c r="D3" s="36"/>
      <c r="E3" s="36"/>
      <c r="F3" s="36"/>
    </row>
    <row r="4" spans="2:6" ht="60" x14ac:dyDescent="0.25">
      <c r="B4" s="32" t="s">
        <v>22</v>
      </c>
      <c r="C4" s="32"/>
      <c r="D4" s="36"/>
      <c r="E4" s="36"/>
      <c r="F4" s="36"/>
    </row>
    <row r="5" spans="2:6" x14ac:dyDescent="0.25">
      <c r="B5" s="32"/>
      <c r="C5" s="32"/>
      <c r="D5" s="36"/>
      <c r="E5" s="36"/>
      <c r="F5" s="36"/>
    </row>
    <row r="6" spans="2:6" x14ac:dyDescent="0.25">
      <c r="B6" s="31" t="s">
        <v>23</v>
      </c>
      <c r="C6" s="31"/>
      <c r="D6" s="35"/>
      <c r="E6" s="35" t="s">
        <v>24</v>
      </c>
      <c r="F6" s="35" t="s">
        <v>25</v>
      </c>
    </row>
    <row r="7" spans="2:6" ht="15.75" thickBot="1" x14ac:dyDescent="0.3">
      <c r="B7" s="32"/>
      <c r="C7" s="32"/>
      <c r="D7" s="36"/>
      <c r="E7" s="36"/>
      <c r="F7" s="36"/>
    </row>
    <row r="8" spans="2:6" ht="45.75" thickBot="1" x14ac:dyDescent="0.3">
      <c r="B8" s="33" t="s">
        <v>26</v>
      </c>
      <c r="C8" s="34"/>
      <c r="D8" s="37"/>
      <c r="E8" s="37">
        <v>7</v>
      </c>
      <c r="F8" s="38" t="s">
        <v>27</v>
      </c>
    </row>
    <row r="9" spans="2:6" x14ac:dyDescent="0.25">
      <c r="B9" s="32"/>
      <c r="C9" s="32"/>
      <c r="D9" s="36"/>
      <c r="E9" s="36"/>
      <c r="F9" s="36"/>
    </row>
    <row r="10" spans="2:6" x14ac:dyDescent="0.25">
      <c r="B10" s="32"/>
      <c r="C10" s="32"/>
      <c r="D10" s="36"/>
      <c r="E10" s="36"/>
      <c r="F10" s="3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Tabelle1</vt:lpstr>
      <vt:lpstr>Tabelle2</vt:lpstr>
      <vt:lpstr>Tabelle3</vt:lpstr>
      <vt:lpstr>Compatibility Report</vt:lpstr>
    </vt:vector>
  </TitlesOfParts>
  <Company>BMW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Moritz Gretzschel</dc:creator>
  <cp:lastModifiedBy>Jimenez, Manuel</cp:lastModifiedBy>
  <cp:lastPrinted>2010-03-04T08:41:06Z</cp:lastPrinted>
  <dcterms:created xsi:type="dcterms:W3CDTF">2010-03-04T08:14:21Z</dcterms:created>
  <dcterms:modified xsi:type="dcterms:W3CDTF">2018-05-08T14:02:07Z</dcterms:modified>
</cp:coreProperties>
</file>